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bbbc85b08123bea/Desktop/"/>
    </mc:Choice>
  </mc:AlternateContent>
  <xr:revisionPtr revIDLastSave="0" documentId="8_{C2EB1514-E4DE-42EA-A671-23CCC088E54C}" xr6:coauthVersionLast="47" xr6:coauthVersionMax="47" xr10:uidLastSave="{00000000-0000-0000-0000-000000000000}"/>
  <bookViews>
    <workbookView xWindow="-120" yWindow="-120" windowWidth="29040" windowHeight="15720" xr2:uid="{AC1396B0-87AC-472B-B0EA-090191DFCC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9" i="1" l="1"/>
  <c r="C99" i="1"/>
  <c r="B99" i="1"/>
  <c r="C92" i="1"/>
  <c r="C101" i="1" s="1"/>
  <c r="D90" i="1"/>
  <c r="C90" i="1"/>
  <c r="B90" i="1"/>
  <c r="D85" i="1"/>
  <c r="C85" i="1"/>
  <c r="B85" i="1"/>
  <c r="D80" i="1"/>
  <c r="C80" i="1"/>
  <c r="B80" i="1"/>
  <c r="D63" i="1"/>
  <c r="C63" i="1"/>
  <c r="B63" i="1"/>
  <c r="C43" i="1"/>
  <c r="B43" i="1"/>
  <c r="B92" i="1" s="1"/>
  <c r="B101" i="1" s="1"/>
  <c r="D33" i="1"/>
  <c r="D43" i="1" s="1"/>
  <c r="D92" i="1" s="1"/>
  <c r="D101" i="1" s="1"/>
  <c r="C33" i="1"/>
  <c r="B33" i="1"/>
  <c r="D25" i="1"/>
  <c r="C25" i="1"/>
  <c r="B25" i="1"/>
</calcChain>
</file>

<file path=xl/sharedStrings.xml><?xml version="1.0" encoding="utf-8"?>
<sst xmlns="http://schemas.openxmlformats.org/spreadsheetml/2006/main" count="94" uniqueCount="94">
  <si>
    <t xml:space="preserve">                    PENACOOK BOSCAWEN WATER PRECINCT</t>
  </si>
  <si>
    <t>Year to date</t>
  </si>
  <si>
    <t xml:space="preserve">Budget </t>
  </si>
  <si>
    <t>Earned/spent</t>
  </si>
  <si>
    <t>Proposed Budget</t>
  </si>
  <si>
    <t>REVENUE</t>
  </si>
  <si>
    <t>Metered water use</t>
  </si>
  <si>
    <t>Less: discounts, refunds, abatements</t>
  </si>
  <si>
    <t>Metered water use Interest</t>
  </si>
  <si>
    <t>Connection/WIF fees- New Services</t>
  </si>
  <si>
    <t>State of NH Filtration grant</t>
  </si>
  <si>
    <t>FSB Interest</t>
  </si>
  <si>
    <t>NH PDIP Interest</t>
  </si>
  <si>
    <t>Briar Hydro Net Metering Revenue</t>
  </si>
  <si>
    <t>Miscellaneous &amp; back flow testing</t>
  </si>
  <si>
    <t>Private Hydrant installation</t>
  </si>
  <si>
    <t xml:space="preserve">Miscellaneous interest </t>
  </si>
  <si>
    <t>Penalty fees</t>
  </si>
  <si>
    <t>Sprinkler Charges</t>
  </si>
  <si>
    <t>Sprinkler Interest</t>
  </si>
  <si>
    <t>Asset Management Grant</t>
  </si>
  <si>
    <t>Strategic Planning Grant-2025</t>
  </si>
  <si>
    <t>ARPA Grants-completed</t>
  </si>
  <si>
    <t>Allowance for uncollected -per auditor</t>
  </si>
  <si>
    <t>Changed in unbilled per auditor</t>
  </si>
  <si>
    <t>GRAND TOTAL REVENUE</t>
  </si>
  <si>
    <t>EXPENSES</t>
  </si>
  <si>
    <t>Pennichuck Water Contract</t>
  </si>
  <si>
    <t>Pennichuck Repairs &amp; Maintenance</t>
  </si>
  <si>
    <t>Pennichuck Customer Service</t>
  </si>
  <si>
    <t>Pennichuck Outside Contractor</t>
  </si>
  <si>
    <t>Pennichuck Dig Safe charges</t>
  </si>
  <si>
    <t>Total for Pennichuck</t>
  </si>
  <si>
    <t>Snow Removal/mowing</t>
  </si>
  <si>
    <t>Office Clerk</t>
  </si>
  <si>
    <t>Commissioner's Salary</t>
  </si>
  <si>
    <t>Clerk Salary</t>
  </si>
  <si>
    <t>Treasurer &amp; Assistant Treasurer</t>
  </si>
  <si>
    <t>Moderator</t>
  </si>
  <si>
    <t>Workers Comp</t>
  </si>
  <si>
    <t>Board Meetings</t>
  </si>
  <si>
    <t>Subtotal for Outside services/salaries</t>
  </si>
  <si>
    <t>Accumulated Depreciation-audit entry</t>
  </si>
  <si>
    <t>Accounting &amp; Audit</t>
  </si>
  <si>
    <t>ARPA Grant Expenses- completed</t>
  </si>
  <si>
    <t>Asset  Management grant</t>
  </si>
  <si>
    <t>Strategic Planning Grant 2025 + 15% match</t>
  </si>
  <si>
    <t>Bank Service Charges</t>
  </si>
  <si>
    <t>Special Billing Postage</t>
  </si>
  <si>
    <t>Management Office Material</t>
  </si>
  <si>
    <t>Website/public outreach</t>
  </si>
  <si>
    <t>Insurance</t>
  </si>
  <si>
    <t>Legal Fees</t>
  </si>
  <si>
    <t>Office Supplies &amp; Postage</t>
  </si>
  <si>
    <t>Computer Expenses</t>
  </si>
  <si>
    <t>TDS Telephone&amp; Internet</t>
  </si>
  <si>
    <t>Dues and Publications</t>
  </si>
  <si>
    <t>Consulting fees</t>
  </si>
  <si>
    <t>Engineering</t>
  </si>
  <si>
    <t>Administrative Services</t>
  </si>
  <si>
    <t>Subtotal for Management Activity</t>
  </si>
  <si>
    <t>Backflow Testing</t>
  </si>
  <si>
    <t>Hydrants &amp; repairs</t>
  </si>
  <si>
    <t>Main Repairs/materials</t>
  </si>
  <si>
    <t>Meter Repairs/Materials</t>
  </si>
  <si>
    <t>Pumping Station Electricity</t>
  </si>
  <si>
    <t>Propane - Pumping Station</t>
  </si>
  <si>
    <t>Pumping Station Generator</t>
  </si>
  <si>
    <t>Water Treatment Supplies</t>
  </si>
  <si>
    <t>Telemetering Lines, Booster, Tank</t>
  </si>
  <si>
    <t>Repairs to service line -materials</t>
  </si>
  <si>
    <t>Pumping Station Materials</t>
  </si>
  <si>
    <t>Well Maintenance</t>
  </si>
  <si>
    <t>Water Storage Electricity</t>
  </si>
  <si>
    <t>Water Storage Expense</t>
  </si>
  <si>
    <t>Special Projects</t>
  </si>
  <si>
    <t>Subtotal for Water System</t>
  </si>
  <si>
    <t>Fuel Stipend</t>
  </si>
  <si>
    <t>Equipment Repair</t>
  </si>
  <si>
    <t>Equipment, Tools &amp; Truck Tools</t>
  </si>
  <si>
    <t>Subtotal for Equipment</t>
  </si>
  <si>
    <t>Woodbury Lane Heat - Propane</t>
  </si>
  <si>
    <t>Repair Precinct Building</t>
  </si>
  <si>
    <t>Precinct Building Electricity</t>
  </si>
  <si>
    <t>Subtotal for Precinct Building</t>
  </si>
  <si>
    <t>SUBTOTAL FOR EXPENSES</t>
  </si>
  <si>
    <t>Interest on line of Credit</t>
  </si>
  <si>
    <t xml:space="preserve">Debt Service- Principal </t>
  </si>
  <si>
    <t>Debt Service - Loan Admin. Fee</t>
  </si>
  <si>
    <t>Debt Service - Interest</t>
  </si>
  <si>
    <t>State Interest forgiveness-audit entry</t>
  </si>
  <si>
    <t>Principal Forgiveness-audit entry</t>
  </si>
  <si>
    <t>Subtotal Capital Outlay</t>
  </si>
  <si>
    <t>GRAND 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</si>
</sst>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/>
    <xf numFmtId="164" fontId="0" fillId="0" borderId="0" xfId="0" applyNumberFormat="1"/>
    <xf numFmtId="44" fontId="0" fillId="0" borderId="0" xfId="0" applyNumberFormat="1"/>
    <xf numFmtId="44" fontId="0" fillId="0" borderId="0" xfId="0" applyNumberFormat="1" applyAlignment="1">
      <alignment horizontal="center"/>
    </xf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1" fillId="2" borderId="2" xfId="0" applyFont="1" applyFill="1" applyBorder="1"/>
    <xf numFmtId="44" fontId="1" fillId="2" borderId="3" xfId="0" applyNumberFormat="1" applyFont="1" applyFill="1" applyBorder="1"/>
    <xf numFmtId="44" fontId="1" fillId="2" borderId="2" xfId="0" applyNumberFormat="1" applyFont="1" applyFill="1" applyBorder="1"/>
    <xf numFmtId="44" fontId="1" fillId="2" borderId="3" xfId="0" applyNumberFormat="1" applyFont="1" applyFill="1" applyBorder="1" applyAlignment="1">
      <alignment horizontal="center"/>
    </xf>
    <xf numFmtId="44" fontId="1" fillId="0" borderId="0" xfId="0" applyNumberFormat="1" applyFont="1"/>
    <xf numFmtId="4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59606-8819-431B-A576-E0027DD29C0C}">
  <dimension ref="A1:D104"/>
  <sheetViews>
    <sheetView tabSelected="1" workbookViewId="0">
      <selection activeCell="G3" sqref="G3"/>
    </sheetView>
  </sheetViews>
  <sheetFormatPr defaultRowHeight="15" x14ac:dyDescent="0.25"/>
  <cols>
    <col min="1" max="1" width="40.140625" customWidth="1"/>
    <col min="2" max="2" width="15.85546875" customWidth="1"/>
    <col min="3" max="3" width="19.7109375" customWidth="1"/>
    <col min="4" max="4" width="17.140625" customWidth="1"/>
  </cols>
  <sheetData>
    <row r="1" spans="1:4" ht="26.25" x14ac:dyDescent="0.4">
      <c r="A1" s="1" t="s">
        <v>0</v>
      </c>
      <c r="D1" s="2"/>
    </row>
    <row r="2" spans="1:4" x14ac:dyDescent="0.25">
      <c r="B2" s="3">
        <v>2024</v>
      </c>
      <c r="C2" s="2" t="s">
        <v>1</v>
      </c>
      <c r="D2" s="3">
        <v>2025</v>
      </c>
    </row>
    <row r="3" spans="1:4" x14ac:dyDescent="0.25">
      <c r="B3" s="3" t="s">
        <v>2</v>
      </c>
      <c r="C3" s="2" t="s">
        <v>3</v>
      </c>
      <c r="D3" s="3" t="s">
        <v>4</v>
      </c>
    </row>
    <row r="4" spans="1:4" x14ac:dyDescent="0.25">
      <c r="B4" s="3"/>
      <c r="C4" s="4">
        <v>45657</v>
      </c>
      <c r="D4" s="2"/>
    </row>
    <row r="5" spans="1:4" x14ac:dyDescent="0.25">
      <c r="A5" s="5" t="s">
        <v>5</v>
      </c>
      <c r="D5" s="2"/>
    </row>
    <row r="6" spans="1:4" x14ac:dyDescent="0.25">
      <c r="A6" t="s">
        <v>6</v>
      </c>
      <c r="B6" s="6">
        <v>752601</v>
      </c>
      <c r="C6" s="7">
        <v>713548.71</v>
      </c>
      <c r="D6" s="8">
        <v>752601</v>
      </c>
    </row>
    <row r="7" spans="1:4" x14ac:dyDescent="0.25">
      <c r="A7" t="s">
        <v>7</v>
      </c>
      <c r="B7" s="7">
        <v>-25000</v>
      </c>
      <c r="C7" s="7">
        <v>-3461.17</v>
      </c>
      <c r="D7" s="8">
        <v>-25000</v>
      </c>
    </row>
    <row r="8" spans="1:4" x14ac:dyDescent="0.25">
      <c r="A8" t="s">
        <v>8</v>
      </c>
      <c r="B8" s="7">
        <v>19000</v>
      </c>
      <c r="C8" s="7">
        <v>11938.17</v>
      </c>
      <c r="D8" s="8">
        <v>19000</v>
      </c>
    </row>
    <row r="9" spans="1:4" x14ac:dyDescent="0.25">
      <c r="A9" t="s">
        <v>9</v>
      </c>
      <c r="B9" s="7">
        <v>45000</v>
      </c>
      <c r="C9" s="7">
        <v>95846</v>
      </c>
      <c r="D9" s="8">
        <v>63000</v>
      </c>
    </row>
    <row r="10" spans="1:4" x14ac:dyDescent="0.25">
      <c r="A10" t="s">
        <v>10</v>
      </c>
      <c r="B10" s="7">
        <v>25433</v>
      </c>
      <c r="C10" s="7">
        <v>25433</v>
      </c>
      <c r="D10" s="8">
        <v>37882.5</v>
      </c>
    </row>
    <row r="11" spans="1:4" x14ac:dyDescent="0.25">
      <c r="A11" t="s">
        <v>11</v>
      </c>
      <c r="B11" s="7">
        <v>44000</v>
      </c>
      <c r="C11" s="7">
        <v>50499.9</v>
      </c>
      <c r="D11" s="8">
        <v>44000</v>
      </c>
    </row>
    <row r="12" spans="1:4" x14ac:dyDescent="0.25">
      <c r="A12" t="s">
        <v>12</v>
      </c>
      <c r="B12" s="7">
        <v>22000</v>
      </c>
      <c r="C12" s="7">
        <v>23110.06</v>
      </c>
      <c r="D12" s="8">
        <v>22000</v>
      </c>
    </row>
    <row r="13" spans="1:4" x14ac:dyDescent="0.25">
      <c r="A13" t="s">
        <v>13</v>
      </c>
      <c r="B13" s="7">
        <v>8000</v>
      </c>
      <c r="C13" s="7">
        <v>2347.34</v>
      </c>
      <c r="D13" s="8">
        <v>8000</v>
      </c>
    </row>
    <row r="14" spans="1:4" x14ac:dyDescent="0.25">
      <c r="A14" t="s">
        <v>14</v>
      </c>
      <c r="B14" s="7">
        <v>18343.509999999998</v>
      </c>
      <c r="C14" s="7">
        <v>24108.44</v>
      </c>
      <c r="D14" s="8">
        <v>18471.18</v>
      </c>
    </row>
    <row r="15" spans="1:4" x14ac:dyDescent="0.25">
      <c r="A15" t="s">
        <v>15</v>
      </c>
      <c r="B15" s="7"/>
      <c r="C15" s="7">
        <v>5000</v>
      </c>
      <c r="D15" s="8"/>
    </row>
    <row r="16" spans="1:4" x14ac:dyDescent="0.25">
      <c r="A16" t="s">
        <v>16</v>
      </c>
      <c r="B16" s="7">
        <v>1500</v>
      </c>
      <c r="C16" s="7"/>
      <c r="D16" s="8">
        <v>1500</v>
      </c>
    </row>
    <row r="17" spans="1:4" x14ac:dyDescent="0.25">
      <c r="A17" t="s">
        <v>17</v>
      </c>
      <c r="B17" s="7">
        <v>1000</v>
      </c>
      <c r="C17" s="7">
        <v>0</v>
      </c>
      <c r="D17" s="8">
        <v>1000</v>
      </c>
    </row>
    <row r="18" spans="1:4" x14ac:dyDescent="0.25">
      <c r="A18" t="s">
        <v>18</v>
      </c>
      <c r="B18" s="7">
        <v>3000</v>
      </c>
      <c r="C18" s="7">
        <v>6608</v>
      </c>
      <c r="D18" s="8">
        <v>3000</v>
      </c>
    </row>
    <row r="19" spans="1:4" x14ac:dyDescent="0.25">
      <c r="A19" t="s">
        <v>19</v>
      </c>
      <c r="B19" s="7">
        <v>500</v>
      </c>
      <c r="C19" s="7"/>
      <c r="D19" s="8">
        <v>500</v>
      </c>
    </row>
    <row r="20" spans="1:4" x14ac:dyDescent="0.25">
      <c r="A20" t="s">
        <v>20</v>
      </c>
      <c r="B20" s="7">
        <v>90267.49</v>
      </c>
      <c r="C20" s="7">
        <v>60577.19</v>
      </c>
      <c r="D20" s="8">
        <v>29690.32</v>
      </c>
    </row>
    <row r="21" spans="1:4" x14ac:dyDescent="0.25">
      <c r="A21" t="s">
        <v>21</v>
      </c>
      <c r="B21" s="7"/>
      <c r="C21" s="7"/>
      <c r="D21" s="8">
        <v>30000</v>
      </c>
    </row>
    <row r="22" spans="1:4" x14ac:dyDescent="0.25">
      <c r="A22" t="s">
        <v>22</v>
      </c>
      <c r="B22" s="7"/>
      <c r="C22" s="7">
        <v>3809.85</v>
      </c>
      <c r="D22" s="2"/>
    </row>
    <row r="23" spans="1:4" x14ac:dyDescent="0.25">
      <c r="A23" t="s">
        <v>23</v>
      </c>
      <c r="B23" s="7"/>
      <c r="C23" s="7">
        <v>-35600</v>
      </c>
      <c r="D23" s="2"/>
    </row>
    <row r="24" spans="1:4" x14ac:dyDescent="0.25">
      <c r="A24" t="s">
        <v>24</v>
      </c>
      <c r="B24" s="9"/>
      <c r="C24" s="7">
        <v>3099</v>
      </c>
      <c r="D24" s="10"/>
    </row>
    <row r="25" spans="1:4" ht="15.75" thickBot="1" x14ac:dyDescent="0.3">
      <c r="A25" s="11" t="s">
        <v>25</v>
      </c>
      <c r="B25" s="12">
        <f>SUM(B6:B22)</f>
        <v>1005645</v>
      </c>
      <c r="C25" s="13">
        <f>SUM(C6:C24)</f>
        <v>986864.48999999987</v>
      </c>
      <c r="D25" s="14">
        <f>SUM(D6:D22)</f>
        <v>1005645</v>
      </c>
    </row>
    <row r="26" spans="1:4" x14ac:dyDescent="0.25">
      <c r="B26" s="7"/>
      <c r="D26" s="2"/>
    </row>
    <row r="27" spans="1:4" x14ac:dyDescent="0.25">
      <c r="A27" s="5" t="s">
        <v>26</v>
      </c>
      <c r="B27" s="7"/>
      <c r="D27" s="2"/>
    </row>
    <row r="28" spans="1:4" x14ac:dyDescent="0.25">
      <c r="A28" t="s">
        <v>27</v>
      </c>
      <c r="B28" s="7">
        <v>134000</v>
      </c>
      <c r="C28" s="7">
        <v>126207.21</v>
      </c>
      <c r="D28" s="8">
        <v>134000</v>
      </c>
    </row>
    <row r="29" spans="1:4" x14ac:dyDescent="0.25">
      <c r="A29" t="s">
        <v>28</v>
      </c>
      <c r="B29" s="7">
        <v>80000</v>
      </c>
      <c r="C29" s="7">
        <v>67233.19</v>
      </c>
      <c r="D29" s="8">
        <v>80000</v>
      </c>
    </row>
    <row r="30" spans="1:4" x14ac:dyDescent="0.25">
      <c r="A30" t="s">
        <v>29</v>
      </c>
      <c r="B30" s="7">
        <v>20000</v>
      </c>
      <c r="C30" s="7">
        <v>13747.03</v>
      </c>
      <c r="D30" s="8">
        <v>20000</v>
      </c>
    </row>
    <row r="31" spans="1:4" x14ac:dyDescent="0.25">
      <c r="A31" t="s">
        <v>30</v>
      </c>
      <c r="B31" s="7">
        <v>80000</v>
      </c>
      <c r="C31" s="7">
        <v>12569.24</v>
      </c>
      <c r="D31" s="8">
        <v>80000</v>
      </c>
    </row>
    <row r="32" spans="1:4" x14ac:dyDescent="0.25">
      <c r="A32" t="s">
        <v>31</v>
      </c>
      <c r="B32" s="7">
        <v>12000</v>
      </c>
      <c r="C32" s="7">
        <v>6199.43</v>
      </c>
      <c r="D32" s="8">
        <v>12000</v>
      </c>
    </row>
    <row r="33" spans="1:4" x14ac:dyDescent="0.25">
      <c r="A33" s="5" t="s">
        <v>32</v>
      </c>
      <c r="B33" s="15">
        <f>SUM(B28:B32)</f>
        <v>326000</v>
      </c>
      <c r="C33" s="15">
        <f>SUM(C28:C32)</f>
        <v>225956.1</v>
      </c>
      <c r="D33" s="16">
        <f>SUM(D28:D32)</f>
        <v>326000</v>
      </c>
    </row>
    <row r="34" spans="1:4" x14ac:dyDescent="0.25">
      <c r="B34" s="7"/>
      <c r="C34" s="7"/>
      <c r="D34" s="2"/>
    </row>
    <row r="35" spans="1:4" x14ac:dyDescent="0.25">
      <c r="A35" t="s">
        <v>33</v>
      </c>
      <c r="B35" s="7">
        <v>8000</v>
      </c>
      <c r="C35" s="7">
        <v>7850</v>
      </c>
      <c r="D35" s="8">
        <v>8000</v>
      </c>
    </row>
    <row r="36" spans="1:4" x14ac:dyDescent="0.25">
      <c r="A36" t="s">
        <v>34</v>
      </c>
      <c r="B36" s="7">
        <v>3500</v>
      </c>
      <c r="C36" s="7">
        <v>828</v>
      </c>
      <c r="D36" s="8">
        <v>3500</v>
      </c>
    </row>
    <row r="37" spans="1:4" x14ac:dyDescent="0.25">
      <c r="A37" t="s">
        <v>35</v>
      </c>
      <c r="B37" s="7">
        <v>18000</v>
      </c>
      <c r="C37" s="7">
        <v>18000</v>
      </c>
      <c r="D37" s="8">
        <v>18000</v>
      </c>
    </row>
    <row r="38" spans="1:4" x14ac:dyDescent="0.25">
      <c r="A38" t="s">
        <v>36</v>
      </c>
      <c r="B38" s="7">
        <v>2700</v>
      </c>
      <c r="C38" s="7">
        <v>2700</v>
      </c>
      <c r="D38" s="8">
        <v>2700</v>
      </c>
    </row>
    <row r="39" spans="1:4" x14ac:dyDescent="0.25">
      <c r="A39" t="s">
        <v>37</v>
      </c>
      <c r="B39" s="7">
        <v>3200</v>
      </c>
      <c r="C39" s="7">
        <v>3200</v>
      </c>
      <c r="D39" s="8">
        <v>3200</v>
      </c>
    </row>
    <row r="40" spans="1:4" x14ac:dyDescent="0.25">
      <c r="A40" t="s">
        <v>38</v>
      </c>
      <c r="B40" s="7">
        <v>150</v>
      </c>
      <c r="C40" s="7">
        <v>150</v>
      </c>
      <c r="D40" s="8">
        <v>150</v>
      </c>
    </row>
    <row r="41" spans="1:4" x14ac:dyDescent="0.25">
      <c r="A41" t="s">
        <v>39</v>
      </c>
      <c r="B41" s="7">
        <v>500</v>
      </c>
      <c r="C41" s="7">
        <v>500</v>
      </c>
      <c r="D41" s="8">
        <v>594</v>
      </c>
    </row>
    <row r="42" spans="1:4" x14ac:dyDescent="0.25">
      <c r="A42" t="s">
        <v>40</v>
      </c>
      <c r="B42" s="7">
        <v>1000</v>
      </c>
      <c r="C42" s="7"/>
      <c r="D42" s="8">
        <v>1000</v>
      </c>
    </row>
    <row r="43" spans="1:4" x14ac:dyDescent="0.25">
      <c r="A43" s="5" t="s">
        <v>41</v>
      </c>
      <c r="B43" s="15">
        <f>SUM(B33:B42)</f>
        <v>363050</v>
      </c>
      <c r="C43" s="15">
        <f>SUM(C33:C42)</f>
        <v>259184.1</v>
      </c>
      <c r="D43" s="16">
        <f>SUM(D33:D42)</f>
        <v>363144</v>
      </c>
    </row>
    <row r="44" spans="1:4" x14ac:dyDescent="0.25">
      <c r="B44" s="7"/>
      <c r="C44" s="7"/>
      <c r="D44" s="2"/>
    </row>
    <row r="45" spans="1:4" x14ac:dyDescent="0.25">
      <c r="A45" t="s">
        <v>42</v>
      </c>
      <c r="B45" s="7"/>
      <c r="C45" s="7">
        <v>113972.22</v>
      </c>
      <c r="D45" s="2"/>
    </row>
    <row r="46" spans="1:4" x14ac:dyDescent="0.25">
      <c r="A46" t="s">
        <v>43</v>
      </c>
      <c r="B46" s="7">
        <v>8000</v>
      </c>
      <c r="C46" s="7">
        <v>8500</v>
      </c>
      <c r="D46" s="8">
        <v>10000</v>
      </c>
    </row>
    <row r="47" spans="1:4" x14ac:dyDescent="0.25">
      <c r="A47" t="s">
        <v>44</v>
      </c>
      <c r="B47" s="7"/>
      <c r="C47" s="7">
        <v>3809.85</v>
      </c>
      <c r="D47" s="8"/>
    </row>
    <row r="48" spans="1:4" x14ac:dyDescent="0.25">
      <c r="A48" t="s">
        <v>45</v>
      </c>
      <c r="B48" s="7">
        <v>90267.49</v>
      </c>
      <c r="C48" s="7">
        <v>60577.19</v>
      </c>
      <c r="D48" s="8">
        <v>29690.32</v>
      </c>
    </row>
    <row r="49" spans="1:4" x14ac:dyDescent="0.25">
      <c r="A49" t="s">
        <v>46</v>
      </c>
      <c r="B49" s="7"/>
      <c r="C49" s="7"/>
      <c r="D49" s="8">
        <v>45000</v>
      </c>
    </row>
    <row r="50" spans="1:4" x14ac:dyDescent="0.25">
      <c r="A50" t="s">
        <v>47</v>
      </c>
      <c r="B50" s="7">
        <v>400</v>
      </c>
      <c r="C50" s="7">
        <v>98.34</v>
      </c>
      <c r="D50" s="8">
        <v>400</v>
      </c>
    </row>
    <row r="51" spans="1:4" x14ac:dyDescent="0.25">
      <c r="A51" t="s">
        <v>48</v>
      </c>
      <c r="B51" s="7">
        <v>400</v>
      </c>
      <c r="C51" s="7">
        <v>1919.9</v>
      </c>
      <c r="D51" s="8">
        <v>1800</v>
      </c>
    </row>
    <row r="52" spans="1:4" x14ac:dyDescent="0.25">
      <c r="A52" t="s">
        <v>49</v>
      </c>
      <c r="B52" s="7">
        <v>1899.51</v>
      </c>
      <c r="C52" s="7">
        <v>1584.01</v>
      </c>
      <c r="D52" s="8">
        <v>2500</v>
      </c>
    </row>
    <row r="53" spans="1:4" x14ac:dyDescent="0.25">
      <c r="A53" t="s">
        <v>50</v>
      </c>
      <c r="B53" s="7">
        <v>2600</v>
      </c>
      <c r="C53" s="7">
        <v>1200</v>
      </c>
      <c r="D53" s="8">
        <v>2600</v>
      </c>
    </row>
    <row r="54" spans="1:4" x14ac:dyDescent="0.25">
      <c r="A54" t="s">
        <v>51</v>
      </c>
      <c r="B54" s="7">
        <v>8000</v>
      </c>
      <c r="C54" s="7">
        <v>9291</v>
      </c>
      <c r="D54" s="8">
        <v>10000</v>
      </c>
    </row>
    <row r="55" spans="1:4" x14ac:dyDescent="0.25">
      <c r="A55" t="s">
        <v>52</v>
      </c>
      <c r="B55" s="7">
        <v>6000</v>
      </c>
      <c r="C55" s="7">
        <v>2070.5</v>
      </c>
      <c r="D55" s="8">
        <v>6000</v>
      </c>
    </row>
    <row r="56" spans="1:4" x14ac:dyDescent="0.25">
      <c r="A56" t="s">
        <v>53</v>
      </c>
      <c r="B56" s="7">
        <v>2000</v>
      </c>
      <c r="C56" s="7">
        <v>541.92999999999995</v>
      </c>
      <c r="D56" s="8">
        <v>2000</v>
      </c>
    </row>
    <row r="57" spans="1:4" x14ac:dyDescent="0.25">
      <c r="A57" t="s">
        <v>54</v>
      </c>
      <c r="B57" s="7">
        <v>600</v>
      </c>
      <c r="C57" s="7">
        <v>174.23</v>
      </c>
      <c r="D57" s="8">
        <v>600</v>
      </c>
    </row>
    <row r="58" spans="1:4" x14ac:dyDescent="0.25">
      <c r="A58" t="s">
        <v>55</v>
      </c>
      <c r="B58" s="7">
        <v>2200</v>
      </c>
      <c r="C58" s="7">
        <v>3038.83</v>
      </c>
      <c r="D58" s="8">
        <v>3000</v>
      </c>
    </row>
    <row r="59" spans="1:4" x14ac:dyDescent="0.25">
      <c r="A59" t="s">
        <v>56</v>
      </c>
      <c r="B59" s="7">
        <v>1000</v>
      </c>
      <c r="C59" s="7"/>
      <c r="D59" s="8">
        <v>1000</v>
      </c>
    </row>
    <row r="60" spans="1:4" x14ac:dyDescent="0.25">
      <c r="A60" t="s">
        <v>57</v>
      </c>
      <c r="B60" s="7">
        <v>2000</v>
      </c>
      <c r="C60" s="7"/>
      <c r="D60" s="8">
        <v>2000</v>
      </c>
    </row>
    <row r="61" spans="1:4" x14ac:dyDescent="0.25">
      <c r="A61" t="s">
        <v>58</v>
      </c>
      <c r="B61" s="7">
        <v>9000</v>
      </c>
      <c r="C61" s="7">
        <v>2520.9699999999998</v>
      </c>
      <c r="D61" s="8">
        <v>9000</v>
      </c>
    </row>
    <row r="62" spans="1:4" x14ac:dyDescent="0.25">
      <c r="A62" t="s">
        <v>59</v>
      </c>
      <c r="B62" s="7">
        <v>15000</v>
      </c>
      <c r="C62" s="7">
        <v>16115</v>
      </c>
      <c r="D62" s="8">
        <v>15000</v>
      </c>
    </row>
    <row r="63" spans="1:4" x14ac:dyDescent="0.25">
      <c r="A63" s="5" t="s">
        <v>60</v>
      </c>
      <c r="B63" s="15">
        <f>SUM(B46:B62)</f>
        <v>149367</v>
      </c>
      <c r="C63" s="15">
        <f>SUM(C45:C62)</f>
        <v>225413.97</v>
      </c>
      <c r="D63" s="16">
        <f>SUM(D46:D62)</f>
        <v>140590.32</v>
      </c>
    </row>
    <row r="64" spans="1:4" x14ac:dyDescent="0.25">
      <c r="B64" s="7"/>
      <c r="C64" s="7"/>
      <c r="D64" s="2"/>
    </row>
    <row r="65" spans="1:4" x14ac:dyDescent="0.25">
      <c r="A65" t="s">
        <v>61</v>
      </c>
      <c r="B65" s="7">
        <v>7000</v>
      </c>
      <c r="C65" s="7">
        <v>7530</v>
      </c>
      <c r="D65" s="8">
        <v>8000</v>
      </c>
    </row>
    <row r="66" spans="1:4" x14ac:dyDescent="0.25">
      <c r="A66" t="s">
        <v>62</v>
      </c>
      <c r="B66" s="7">
        <v>12000</v>
      </c>
      <c r="C66" s="7">
        <v>1218.5899999999999</v>
      </c>
      <c r="D66" s="8">
        <v>12000</v>
      </c>
    </row>
    <row r="67" spans="1:4" x14ac:dyDescent="0.25">
      <c r="A67" t="s">
        <v>63</v>
      </c>
      <c r="B67" s="7">
        <v>14000</v>
      </c>
      <c r="C67" s="7">
        <v>13800</v>
      </c>
      <c r="D67" s="8">
        <v>14000</v>
      </c>
    </row>
    <row r="68" spans="1:4" x14ac:dyDescent="0.25">
      <c r="A68" t="s">
        <v>64</v>
      </c>
      <c r="B68" s="7">
        <v>16000</v>
      </c>
      <c r="C68" s="7">
        <v>8871.67</v>
      </c>
      <c r="D68" s="8">
        <v>16000</v>
      </c>
    </row>
    <row r="69" spans="1:4" x14ac:dyDescent="0.25">
      <c r="A69" t="s">
        <v>65</v>
      </c>
      <c r="B69" s="7">
        <v>48000</v>
      </c>
      <c r="C69" s="7">
        <v>43230.65</v>
      </c>
      <c r="D69" s="8">
        <v>48000</v>
      </c>
    </row>
    <row r="70" spans="1:4" x14ac:dyDescent="0.25">
      <c r="A70" t="s">
        <v>66</v>
      </c>
      <c r="B70" s="7">
        <v>3000</v>
      </c>
      <c r="C70" s="7">
        <v>2277.7399999999998</v>
      </c>
      <c r="D70" s="8">
        <v>3500</v>
      </c>
    </row>
    <row r="71" spans="1:4" x14ac:dyDescent="0.25">
      <c r="A71" t="s">
        <v>67</v>
      </c>
      <c r="B71" s="7">
        <v>9000</v>
      </c>
      <c r="C71" s="7">
        <v>1631.8</v>
      </c>
      <c r="D71" s="8">
        <v>9000</v>
      </c>
    </row>
    <row r="72" spans="1:4" x14ac:dyDescent="0.25">
      <c r="A72" t="s">
        <v>68</v>
      </c>
      <c r="B72" s="7">
        <v>40000</v>
      </c>
      <c r="C72" s="7">
        <v>31573.7</v>
      </c>
      <c r="D72" s="8">
        <v>40000</v>
      </c>
    </row>
    <row r="73" spans="1:4" x14ac:dyDescent="0.25">
      <c r="A73" t="s">
        <v>69</v>
      </c>
      <c r="B73" s="7">
        <v>2000</v>
      </c>
      <c r="C73" s="7">
        <v>665.5</v>
      </c>
      <c r="D73" s="8">
        <v>2000</v>
      </c>
    </row>
    <row r="74" spans="1:4" x14ac:dyDescent="0.25">
      <c r="A74" t="s">
        <v>70</v>
      </c>
      <c r="B74" s="7">
        <v>6000</v>
      </c>
      <c r="C74" s="7"/>
      <c r="D74" s="8">
        <v>6000</v>
      </c>
    </row>
    <row r="75" spans="1:4" x14ac:dyDescent="0.25">
      <c r="A75" t="s">
        <v>71</v>
      </c>
      <c r="B75" s="7">
        <v>9000</v>
      </c>
      <c r="C75" s="7">
        <v>5546.3</v>
      </c>
      <c r="D75" s="8">
        <v>9000</v>
      </c>
    </row>
    <row r="76" spans="1:4" x14ac:dyDescent="0.25">
      <c r="A76" t="s">
        <v>72</v>
      </c>
      <c r="B76" s="7">
        <v>30000</v>
      </c>
      <c r="C76" s="7">
        <v>552.6</v>
      </c>
      <c r="D76" s="8">
        <v>30000</v>
      </c>
    </row>
    <row r="77" spans="1:4" x14ac:dyDescent="0.25">
      <c r="A77" t="s">
        <v>73</v>
      </c>
      <c r="B77" s="7">
        <v>2000</v>
      </c>
      <c r="C77" s="7">
        <v>1569.9</v>
      </c>
      <c r="D77" s="8">
        <v>2000</v>
      </c>
    </row>
    <row r="78" spans="1:4" x14ac:dyDescent="0.25">
      <c r="A78" t="s">
        <v>74</v>
      </c>
      <c r="B78" s="7">
        <v>20000</v>
      </c>
      <c r="C78" s="7">
        <v>419.46</v>
      </c>
      <c r="D78" s="8">
        <v>20000</v>
      </c>
    </row>
    <row r="79" spans="1:4" x14ac:dyDescent="0.25">
      <c r="A79" t="s">
        <v>75</v>
      </c>
      <c r="B79" s="7">
        <v>90000</v>
      </c>
      <c r="C79" s="7">
        <v>70374.7</v>
      </c>
      <c r="D79" s="8">
        <v>100000</v>
      </c>
    </row>
    <row r="80" spans="1:4" x14ac:dyDescent="0.25">
      <c r="A80" s="5" t="s">
        <v>76</v>
      </c>
      <c r="B80" s="15">
        <f>SUM(B65:B79)</f>
        <v>308000</v>
      </c>
      <c r="C80" s="15">
        <f>SUM(C65:C79)</f>
        <v>189262.61000000002</v>
      </c>
      <c r="D80" s="16">
        <f>SUM(D65:D79)</f>
        <v>319500</v>
      </c>
    </row>
    <row r="81" spans="1:4" x14ac:dyDescent="0.25">
      <c r="B81" s="7"/>
      <c r="C81" s="7"/>
      <c r="D81" s="2"/>
    </row>
    <row r="82" spans="1:4" x14ac:dyDescent="0.25">
      <c r="A82" t="s">
        <v>77</v>
      </c>
      <c r="B82" s="7">
        <v>3600</v>
      </c>
      <c r="C82" s="7">
        <v>3600</v>
      </c>
      <c r="D82" s="8">
        <v>3600</v>
      </c>
    </row>
    <row r="83" spans="1:4" x14ac:dyDescent="0.25">
      <c r="A83" t="s">
        <v>78</v>
      </c>
      <c r="B83" s="7">
        <v>500</v>
      </c>
      <c r="C83" s="7"/>
      <c r="D83" s="8">
        <v>500</v>
      </c>
    </row>
    <row r="84" spans="1:4" x14ac:dyDescent="0.25">
      <c r="A84" t="s">
        <v>79</v>
      </c>
      <c r="B84" s="7">
        <v>1300</v>
      </c>
      <c r="C84" s="7"/>
      <c r="D84" s="8">
        <v>1300</v>
      </c>
    </row>
    <row r="85" spans="1:4" x14ac:dyDescent="0.25">
      <c r="A85" s="5" t="s">
        <v>80</v>
      </c>
      <c r="B85" s="15">
        <f>SUM(B82:B84)</f>
        <v>5400</v>
      </c>
      <c r="C85" s="15">
        <f>SUM(C82:C84)</f>
        <v>3600</v>
      </c>
      <c r="D85" s="16">
        <f>SUM(D82:D84)</f>
        <v>5400</v>
      </c>
    </row>
    <row r="86" spans="1:4" x14ac:dyDescent="0.25">
      <c r="B86" s="7"/>
      <c r="C86" s="7"/>
      <c r="D86" s="2"/>
    </row>
    <row r="87" spans="1:4" x14ac:dyDescent="0.25">
      <c r="A87" t="s">
        <v>81</v>
      </c>
      <c r="B87" s="7">
        <v>6500</v>
      </c>
      <c r="C87" s="7">
        <v>4025.99</v>
      </c>
      <c r="D87" s="8">
        <v>6500</v>
      </c>
    </row>
    <row r="88" spans="1:4" x14ac:dyDescent="0.25">
      <c r="A88" t="s">
        <v>82</v>
      </c>
      <c r="B88" s="7">
        <v>500</v>
      </c>
      <c r="C88" s="7"/>
      <c r="D88" s="8">
        <v>500</v>
      </c>
    </row>
    <row r="89" spans="1:4" x14ac:dyDescent="0.25">
      <c r="A89" t="s">
        <v>83</v>
      </c>
      <c r="B89" s="7">
        <v>1300</v>
      </c>
      <c r="C89" s="7">
        <v>1036.8</v>
      </c>
      <c r="D89" s="8">
        <v>1300</v>
      </c>
    </row>
    <row r="90" spans="1:4" x14ac:dyDescent="0.25">
      <c r="A90" s="5" t="s">
        <v>84</v>
      </c>
      <c r="B90" s="15">
        <f>SUM(B87:B89)</f>
        <v>8300</v>
      </c>
      <c r="C90" s="15">
        <f>SUM(C87:C89)</f>
        <v>5062.79</v>
      </c>
      <c r="D90" s="16">
        <f>SUM(D87:D89)</f>
        <v>8300</v>
      </c>
    </row>
    <row r="91" spans="1:4" x14ac:dyDescent="0.25">
      <c r="B91" s="7"/>
      <c r="C91" s="7"/>
      <c r="D91" s="2"/>
    </row>
    <row r="92" spans="1:4" x14ac:dyDescent="0.25">
      <c r="A92" s="5" t="s">
        <v>85</v>
      </c>
      <c r="B92" s="15">
        <f>SUM(,B43,B63,B80,B85,B90)</f>
        <v>834117</v>
      </c>
      <c r="C92" s="15">
        <f>SUM(,C43,C63,C80,C85,C90)</f>
        <v>682523.47000000009</v>
      </c>
      <c r="D92" s="16">
        <f>SUM(,D43,D63,D80,D85,D90)</f>
        <v>836934.32000000007</v>
      </c>
    </row>
    <row r="93" spans="1:4" x14ac:dyDescent="0.25">
      <c r="A93" t="s">
        <v>86</v>
      </c>
      <c r="B93" s="7">
        <v>150</v>
      </c>
      <c r="C93" s="7">
        <v>100</v>
      </c>
      <c r="D93" s="8">
        <v>100</v>
      </c>
    </row>
    <row r="94" spans="1:4" x14ac:dyDescent="0.25">
      <c r="A94" t="s">
        <v>87</v>
      </c>
      <c r="B94" s="7">
        <v>156847</v>
      </c>
      <c r="C94" s="7">
        <v>156846.29999999999</v>
      </c>
      <c r="D94" s="8">
        <v>163490</v>
      </c>
    </row>
    <row r="95" spans="1:4" x14ac:dyDescent="0.25">
      <c r="A95" t="s">
        <v>88</v>
      </c>
      <c r="B95" s="7"/>
      <c r="C95" s="7">
        <v>1812.06</v>
      </c>
      <c r="D95" s="8">
        <v>1500</v>
      </c>
    </row>
    <row r="96" spans="1:4" x14ac:dyDescent="0.25">
      <c r="A96" t="s">
        <v>89</v>
      </c>
      <c r="B96" s="7">
        <v>14681</v>
      </c>
      <c r="C96" s="7">
        <v>3738</v>
      </c>
      <c r="D96" s="8">
        <v>3620.68</v>
      </c>
    </row>
    <row r="97" spans="1:4" x14ac:dyDescent="0.25">
      <c r="A97" t="s">
        <v>90</v>
      </c>
      <c r="B97" s="7"/>
      <c r="C97" s="7">
        <v>-1012.34</v>
      </c>
      <c r="D97" s="8"/>
    </row>
    <row r="98" spans="1:4" x14ac:dyDescent="0.25">
      <c r="A98" t="s">
        <v>91</v>
      </c>
      <c r="B98" s="7"/>
      <c r="C98" s="7">
        <v>-11135.68</v>
      </c>
      <c r="D98" s="8"/>
    </row>
    <row r="99" spans="1:4" x14ac:dyDescent="0.25">
      <c r="A99" s="5" t="s">
        <v>92</v>
      </c>
      <c r="B99" s="15">
        <f>SUM(B94:B96)</f>
        <v>171528</v>
      </c>
      <c r="C99" s="15">
        <f>SUM(C93:C98)</f>
        <v>150348.34</v>
      </c>
      <c r="D99" s="16">
        <f>SUM(D93:D96)</f>
        <v>168710.68</v>
      </c>
    </row>
    <row r="100" spans="1:4" x14ac:dyDescent="0.25">
      <c r="B100" s="9"/>
      <c r="C100" s="7"/>
      <c r="D100" s="10"/>
    </row>
    <row r="101" spans="1:4" ht="15.75" thickBot="1" x14ac:dyDescent="0.3">
      <c r="A101" s="11" t="s">
        <v>93</v>
      </c>
      <c r="B101" s="12">
        <f>SUM(B99,B92)</f>
        <v>1005645</v>
      </c>
      <c r="C101" s="13">
        <f>SUM(C99,C92)</f>
        <v>832871.81</v>
      </c>
      <c r="D101" s="14">
        <f>SUM(D99,D92)</f>
        <v>1005645</v>
      </c>
    </row>
    <row r="102" spans="1:4" x14ac:dyDescent="0.25">
      <c r="D102" s="2"/>
    </row>
    <row r="103" spans="1:4" x14ac:dyDescent="0.25">
      <c r="D103" s="2"/>
    </row>
    <row r="104" spans="1:4" x14ac:dyDescent="0.25">
      <c r="D10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&amp; Cheryl Mitchell</dc:creator>
  <cp:lastModifiedBy>Phil &amp; Cheryl Mitchell</cp:lastModifiedBy>
  <dcterms:created xsi:type="dcterms:W3CDTF">2025-02-11T18:48:39Z</dcterms:created>
  <dcterms:modified xsi:type="dcterms:W3CDTF">2025-02-11T18:50:58Z</dcterms:modified>
</cp:coreProperties>
</file>